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65" windowHeight="6210" tabRatio="601" firstSheet="1" activeTab="1"/>
  </bookViews>
  <sheets>
    <sheet name="000000" sheetId="1" state="veryHidden" r:id="rId1"/>
    <sheet name="zał 12" sheetId="2" r:id="rId2"/>
  </sheets>
  <definedNames>
    <definedName name="_xlnm.Print_Area" localSheetId="1">'zał 12'!$B$1:$P$25</definedName>
  </definedNames>
  <calcPr fullCalcOnLoad="1"/>
</workbook>
</file>

<file path=xl/sharedStrings.xml><?xml version="1.0" encoding="utf-8"?>
<sst xmlns="http://schemas.openxmlformats.org/spreadsheetml/2006/main" count="39" uniqueCount="38">
  <si>
    <t>data zaciągn. poż/kredyt</t>
  </si>
  <si>
    <t>23.12.97</t>
  </si>
  <si>
    <t>Stan zadłuż na 01.01.03</t>
  </si>
  <si>
    <t>spłaty rat w 2003</t>
  </si>
  <si>
    <t>stan zadłuż na 31.12.03</t>
  </si>
  <si>
    <t>18.12.01</t>
  </si>
  <si>
    <t>28/OW/01</t>
  </si>
  <si>
    <t>modern.oczyszczaln</t>
  </si>
  <si>
    <t>22.10.98</t>
  </si>
  <si>
    <t>OO51/98</t>
  </si>
  <si>
    <t>11.06.01</t>
  </si>
  <si>
    <t>213/01</t>
  </si>
  <si>
    <t>Dochody</t>
  </si>
  <si>
    <t>lp</t>
  </si>
  <si>
    <t xml:space="preserve">OGÓŁEM </t>
  </si>
  <si>
    <t xml:space="preserve">RODZAJ  ZADŁUŻENIA </t>
  </si>
  <si>
    <t>kredyt  z Banku Gospodarstwa Krajowego</t>
  </si>
  <si>
    <t>pożyczki z WFOŚiGW</t>
  </si>
  <si>
    <t>0050/98</t>
  </si>
  <si>
    <t>II</t>
  </si>
  <si>
    <t>MOŻLIWOŚCI  SPŁATY</t>
  </si>
  <si>
    <t xml:space="preserve">wydatki bieżące </t>
  </si>
  <si>
    <t>wydatki inwestycyjne</t>
  </si>
  <si>
    <t xml:space="preserve">III </t>
  </si>
  <si>
    <t>WYNIK   BUDŻETU</t>
  </si>
  <si>
    <t xml:space="preserve">udzielone poręczenia </t>
  </si>
  <si>
    <t xml:space="preserve">Wyszczególnienie </t>
  </si>
  <si>
    <t xml:space="preserve">Prognoza  spłaty długu  jednostki samorządu terytorialnego - gmina Mysłakowice </t>
  </si>
  <si>
    <t>sieć. wodociąg.II et</t>
  </si>
  <si>
    <t>sieć wodociąg.I et</t>
  </si>
  <si>
    <t>pożyczka z NFOŚiGW</t>
  </si>
  <si>
    <t>modrnizacja oczyszczaln.</t>
  </si>
  <si>
    <t xml:space="preserve">Wydatki  w tym : </t>
  </si>
  <si>
    <t>spłaty w roku 2004</t>
  </si>
  <si>
    <t>stan zadłużenia na 31.12.04</t>
  </si>
  <si>
    <t>do uchwały  nr 139/XIX/04</t>
  </si>
  <si>
    <t>Rady Gminy z dn.23.01.2004</t>
  </si>
  <si>
    <t>załącznik nr 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</si>
</sst>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1:P464"/>
  <sheetViews>
    <sheetView showGridLines="0" tabSelected="1" workbookViewId="0" topLeftCell="I1">
      <selection activeCell="M24" sqref="M24"/>
    </sheetView>
  </sheetViews>
  <sheetFormatPr defaultColWidth="9.00390625" defaultRowHeight="12.75"/>
  <cols>
    <col min="1" max="1" width="9.125" style="2" customWidth="1"/>
    <col min="2" max="2" width="7.125" style="2" customWidth="1"/>
    <col min="3" max="3" width="16.625" style="2" customWidth="1"/>
    <col min="4" max="4" width="8.375" style="2" customWidth="1"/>
    <col min="5" max="5" width="6.875" style="2" customWidth="1"/>
    <col min="6" max="6" width="7.875" style="2" bestFit="1" customWidth="1"/>
    <col min="7" max="7" width="9.125" style="2" bestFit="1" customWidth="1"/>
    <col min="8" max="9" width="9.125" style="2" customWidth="1"/>
    <col min="10" max="10" width="7.625" style="2" customWidth="1"/>
    <col min="11" max="11" width="7.875" style="2" customWidth="1"/>
    <col min="12" max="12" width="8.00390625" style="2" customWidth="1"/>
    <col min="13" max="14" width="7.75390625" style="2" customWidth="1"/>
    <col min="15" max="15" width="9.25390625" style="2" customWidth="1"/>
    <col min="16" max="16384" width="9.125" style="2" customWidth="1"/>
  </cols>
  <sheetData>
    <row r="1" spans="12:14" s="11" customFormat="1" ht="11.25">
      <c r="L1" s="13"/>
      <c r="M1" s="13"/>
      <c r="N1" s="15" t="s">
        <v>37</v>
      </c>
    </row>
    <row r="2" spans="12:14" s="11" customFormat="1" ht="11.25">
      <c r="L2" s="13"/>
      <c r="M2" s="13"/>
      <c r="N2" s="15" t="s">
        <v>35</v>
      </c>
    </row>
    <row r="3" spans="12:14" s="11" customFormat="1" ht="11.25">
      <c r="L3" s="13"/>
      <c r="M3" s="13"/>
      <c r="N3" s="15" t="s">
        <v>36</v>
      </c>
    </row>
    <row r="4" s="11" customFormat="1" ht="15.75">
      <c r="B4" s="12" t="s">
        <v>27</v>
      </c>
    </row>
    <row r="5" s="11" customFormat="1" ht="11.25"/>
    <row r="6" s="11" customFormat="1" ht="11.25"/>
    <row r="7" spans="2:16" ht="25.5" customHeight="1">
      <c r="B7" s="35" t="s">
        <v>13</v>
      </c>
      <c r="C7" s="35" t="s">
        <v>26</v>
      </c>
      <c r="D7" s="35" t="s">
        <v>0</v>
      </c>
      <c r="E7" s="34" t="s">
        <v>2</v>
      </c>
      <c r="F7" s="38" t="s">
        <v>3</v>
      </c>
      <c r="G7" s="36" t="s">
        <v>4</v>
      </c>
      <c r="H7" s="22"/>
      <c r="I7" s="28"/>
      <c r="J7" s="33"/>
      <c r="K7" s="33"/>
      <c r="L7" s="33"/>
      <c r="M7" s="33"/>
      <c r="N7" s="16"/>
      <c r="O7" s="17"/>
      <c r="P7" s="1"/>
    </row>
    <row r="8" spans="2:16" ht="29.25" customHeight="1">
      <c r="B8" s="35"/>
      <c r="C8" s="35"/>
      <c r="D8" s="35"/>
      <c r="E8" s="34"/>
      <c r="F8" s="32"/>
      <c r="G8" s="37"/>
      <c r="H8" s="23" t="s">
        <v>33</v>
      </c>
      <c r="I8" s="29" t="s">
        <v>34</v>
      </c>
      <c r="J8" s="1">
        <v>2005</v>
      </c>
      <c r="K8" s="1">
        <v>2006</v>
      </c>
      <c r="L8" s="1">
        <v>2007</v>
      </c>
      <c r="M8" s="1">
        <v>2008</v>
      </c>
      <c r="N8" s="18">
        <v>2009</v>
      </c>
      <c r="O8" s="1">
        <v>2010</v>
      </c>
      <c r="P8" s="1">
        <v>2011</v>
      </c>
    </row>
    <row r="9" spans="2:16" ht="11.25">
      <c r="B9" s="1">
        <v>1</v>
      </c>
      <c r="C9" s="1">
        <v>2</v>
      </c>
      <c r="D9" s="1">
        <v>3</v>
      </c>
      <c r="E9" s="20">
        <v>6</v>
      </c>
      <c r="F9" s="1">
        <v>9</v>
      </c>
      <c r="G9" s="20"/>
      <c r="H9" s="20"/>
      <c r="I9" s="30"/>
      <c r="J9" s="1">
        <v>13</v>
      </c>
      <c r="K9" s="1">
        <v>14</v>
      </c>
      <c r="L9" s="1">
        <v>15</v>
      </c>
      <c r="M9" s="1"/>
      <c r="N9" s="1"/>
      <c r="O9" s="1"/>
      <c r="P9" s="1"/>
    </row>
    <row r="10" spans="2:16" ht="24">
      <c r="B10" s="1"/>
      <c r="C10" s="9" t="s">
        <v>15</v>
      </c>
      <c r="D10" s="10"/>
      <c r="E10" s="19"/>
      <c r="F10" s="10"/>
      <c r="G10" s="19">
        <f>SUM(E10-F10)</f>
        <v>0</v>
      </c>
      <c r="H10" s="19"/>
      <c r="I10" s="31"/>
      <c r="J10" s="10"/>
      <c r="K10" s="10"/>
      <c r="L10" s="10"/>
      <c r="M10" s="10"/>
      <c r="N10" s="10"/>
      <c r="O10" s="1"/>
      <c r="P10" s="1"/>
    </row>
    <row r="11" spans="2:16" ht="36">
      <c r="B11" s="7">
        <v>1</v>
      </c>
      <c r="C11" s="8" t="s">
        <v>16</v>
      </c>
      <c r="D11" s="10" t="s">
        <v>1</v>
      </c>
      <c r="E11" s="19">
        <v>436635</v>
      </c>
      <c r="F11" s="10">
        <v>87312</v>
      </c>
      <c r="G11" s="19">
        <f aca="true" t="shared" si="0" ref="G11:G17">E11-F11</f>
        <v>349323</v>
      </c>
      <c r="H11" s="19">
        <v>87312</v>
      </c>
      <c r="I11" s="31">
        <v>262011</v>
      </c>
      <c r="J11" s="10">
        <v>87312</v>
      </c>
      <c r="K11" s="10">
        <v>87312</v>
      </c>
      <c r="L11" s="10">
        <v>87387</v>
      </c>
      <c r="M11" s="10"/>
      <c r="N11" s="10"/>
      <c r="O11" s="1"/>
      <c r="P11" s="1"/>
    </row>
    <row r="12" spans="2:16" ht="24">
      <c r="B12" s="7">
        <v>2</v>
      </c>
      <c r="C12" s="8" t="s">
        <v>17</v>
      </c>
      <c r="D12" s="10"/>
      <c r="E12" s="19"/>
      <c r="F12" s="10"/>
      <c r="G12" s="19">
        <f t="shared" si="0"/>
        <v>0</v>
      </c>
      <c r="H12" s="19"/>
      <c r="I12" s="31"/>
      <c r="J12" s="10"/>
      <c r="K12" s="10"/>
      <c r="L12" s="10"/>
      <c r="M12" s="10"/>
      <c r="N12" s="10"/>
      <c r="O12" s="1"/>
      <c r="P12" s="1"/>
    </row>
    <row r="13" spans="2:16" ht="24">
      <c r="B13" s="7" t="s">
        <v>6</v>
      </c>
      <c r="C13" s="8" t="s">
        <v>7</v>
      </c>
      <c r="D13" s="10" t="s">
        <v>5</v>
      </c>
      <c r="E13" s="19">
        <v>3000000</v>
      </c>
      <c r="F13" s="10"/>
      <c r="G13" s="19">
        <f t="shared" si="0"/>
        <v>3000000</v>
      </c>
      <c r="H13" s="19"/>
      <c r="I13" s="31">
        <v>3000000</v>
      </c>
      <c r="J13" s="10">
        <v>100000</v>
      </c>
      <c r="K13" s="10">
        <v>100000</v>
      </c>
      <c r="L13" s="10">
        <v>300000</v>
      </c>
      <c r="M13" s="10">
        <v>400000</v>
      </c>
      <c r="N13" s="10">
        <v>567000</v>
      </c>
      <c r="O13" s="1">
        <v>767000</v>
      </c>
      <c r="P13" s="1">
        <v>766000</v>
      </c>
    </row>
    <row r="14" spans="2:16" ht="12">
      <c r="B14" s="7" t="s">
        <v>18</v>
      </c>
      <c r="C14" s="8" t="s">
        <v>29</v>
      </c>
      <c r="D14" s="10" t="s">
        <v>8</v>
      </c>
      <c r="E14" s="19"/>
      <c r="F14" s="10"/>
      <c r="G14" s="19">
        <f t="shared" si="0"/>
        <v>0</v>
      </c>
      <c r="H14" s="19"/>
      <c r="I14" s="31"/>
      <c r="J14" s="10"/>
      <c r="K14" s="10"/>
      <c r="L14" s="10"/>
      <c r="M14" s="10"/>
      <c r="N14" s="10"/>
      <c r="O14" s="1"/>
      <c r="P14" s="1"/>
    </row>
    <row r="15" spans="2:16" ht="12">
      <c r="B15" s="7" t="s">
        <v>9</v>
      </c>
      <c r="C15" s="8" t="s">
        <v>28</v>
      </c>
      <c r="D15" s="10" t="s">
        <v>8</v>
      </c>
      <c r="E15" s="19">
        <v>260000</v>
      </c>
      <c r="F15" s="10">
        <v>260000</v>
      </c>
      <c r="G15" s="19">
        <f t="shared" si="0"/>
        <v>0</v>
      </c>
      <c r="H15" s="19"/>
      <c r="I15" s="31"/>
      <c r="J15" s="10"/>
      <c r="K15" s="10"/>
      <c r="L15" s="10"/>
      <c r="M15" s="10"/>
      <c r="N15" s="10"/>
      <c r="O15" s="1"/>
      <c r="P15" s="1"/>
    </row>
    <row r="16" spans="2:16" ht="24">
      <c r="B16" s="7">
        <v>3</v>
      </c>
      <c r="C16" s="8" t="s">
        <v>30</v>
      </c>
      <c r="D16" s="10"/>
      <c r="E16" s="19"/>
      <c r="F16" s="10"/>
      <c r="G16" s="19">
        <f t="shared" si="0"/>
        <v>0</v>
      </c>
      <c r="H16" s="19"/>
      <c r="I16" s="31"/>
      <c r="J16" s="10"/>
      <c r="K16" s="10"/>
      <c r="L16" s="10"/>
      <c r="M16" s="10"/>
      <c r="N16" s="10"/>
      <c r="O16" s="1"/>
      <c r="P16" s="1"/>
    </row>
    <row r="17" spans="2:16" ht="24">
      <c r="B17" s="7" t="s">
        <v>11</v>
      </c>
      <c r="C17" s="8" t="s">
        <v>31</v>
      </c>
      <c r="D17" s="10" t="s">
        <v>10</v>
      </c>
      <c r="E17" s="19">
        <v>4000000</v>
      </c>
      <c r="F17" s="10"/>
      <c r="G17" s="19">
        <f t="shared" si="0"/>
        <v>4000000</v>
      </c>
      <c r="H17" s="19">
        <v>500000</v>
      </c>
      <c r="I17" s="31">
        <v>3500000</v>
      </c>
      <c r="J17" s="10">
        <v>875000</v>
      </c>
      <c r="K17" s="10">
        <v>875000</v>
      </c>
      <c r="L17" s="10">
        <v>875000</v>
      </c>
      <c r="M17" s="10">
        <v>875000</v>
      </c>
      <c r="N17" s="10"/>
      <c r="O17" s="1"/>
      <c r="P17" s="1"/>
    </row>
    <row r="18" spans="2:16" ht="12">
      <c r="B18" s="7"/>
      <c r="C18" s="24" t="s">
        <v>14</v>
      </c>
      <c r="D18" s="21"/>
      <c r="E18" s="19">
        <f>SUM(E11:E17)</f>
        <v>7696635</v>
      </c>
      <c r="F18" s="19">
        <f>SUM(F11:F17)</f>
        <v>347312</v>
      </c>
      <c r="G18" s="19">
        <f>SUM(G10:G17)</f>
        <v>7349323</v>
      </c>
      <c r="H18" s="19">
        <f>SUM(H11:H17)</f>
        <v>587312</v>
      </c>
      <c r="I18" s="31">
        <f>SUM(I11:I17)</f>
        <v>6762011</v>
      </c>
      <c r="J18" s="19">
        <f>SUM(J11:J17)</f>
        <v>1062312</v>
      </c>
      <c r="K18" s="19">
        <f>SUM(K11:K17)</f>
        <v>1062312</v>
      </c>
      <c r="L18" s="19">
        <f>SUM(L11:L17)</f>
        <v>1262387</v>
      </c>
      <c r="M18" s="19">
        <f>SUM(M13:M17)</f>
        <v>1275000</v>
      </c>
      <c r="N18" s="19">
        <f>SUM(N11:N17)</f>
        <v>567000</v>
      </c>
      <c r="O18" s="20">
        <f>SUM(O11:O17)</f>
        <v>767000</v>
      </c>
      <c r="P18" s="20">
        <f>SUM(P10:P17)</f>
        <v>766000</v>
      </c>
    </row>
    <row r="19" spans="2:16" ht="24">
      <c r="B19" s="7" t="s">
        <v>19</v>
      </c>
      <c r="C19" s="8" t="s">
        <v>20</v>
      </c>
      <c r="D19" s="7"/>
      <c r="E19" s="21"/>
      <c r="F19" s="10"/>
      <c r="G19" s="19"/>
      <c r="H19" s="19"/>
      <c r="I19" s="31"/>
      <c r="J19" s="10"/>
      <c r="K19" s="10"/>
      <c r="L19" s="10"/>
      <c r="M19" s="10"/>
      <c r="N19" s="10"/>
      <c r="O19" s="14"/>
      <c r="P19" s="1"/>
    </row>
    <row r="20" spans="2:16" ht="12">
      <c r="B20" s="7">
        <v>1</v>
      </c>
      <c r="C20" s="8" t="s">
        <v>12</v>
      </c>
      <c r="D20" s="7"/>
      <c r="E20" s="21"/>
      <c r="F20" s="10"/>
      <c r="G20" s="19"/>
      <c r="H20" s="19"/>
      <c r="I20" s="31">
        <v>13590809</v>
      </c>
      <c r="J20" s="10">
        <v>13600000</v>
      </c>
      <c r="K20" s="10">
        <v>13800000</v>
      </c>
      <c r="L20" s="10">
        <v>14000000</v>
      </c>
      <c r="M20" s="10">
        <v>14300000</v>
      </c>
      <c r="N20" s="10">
        <v>14500000</v>
      </c>
      <c r="O20" s="1">
        <v>14050000</v>
      </c>
      <c r="P20" s="1">
        <v>14300000</v>
      </c>
    </row>
    <row r="21" spans="2:16" ht="12">
      <c r="B21" s="7">
        <v>2</v>
      </c>
      <c r="C21" s="8" t="s">
        <v>32</v>
      </c>
      <c r="D21" s="7"/>
      <c r="E21" s="21"/>
      <c r="F21" s="10"/>
      <c r="G21" s="19"/>
      <c r="H21" s="19"/>
      <c r="I21" s="31">
        <v>13003497</v>
      </c>
      <c r="J21" s="10">
        <f>SUM(J22:J24)</f>
        <v>12212500</v>
      </c>
      <c r="K21" s="10">
        <f>SUM(K22:K24)</f>
        <v>12474000</v>
      </c>
      <c r="L21" s="10">
        <v>12435500</v>
      </c>
      <c r="M21" s="10">
        <v>12930000</v>
      </c>
      <c r="N21" s="10">
        <v>13016000</v>
      </c>
      <c r="O21" s="1">
        <v>13302000</v>
      </c>
      <c r="P21" s="1">
        <v>13501000</v>
      </c>
    </row>
    <row r="22" spans="2:16" ht="24">
      <c r="B22" s="7"/>
      <c r="C22" s="8" t="s">
        <v>25</v>
      </c>
      <c r="D22" s="7"/>
      <c r="E22" s="21"/>
      <c r="F22" s="10"/>
      <c r="G22" s="19"/>
      <c r="H22" s="19"/>
      <c r="I22" s="31">
        <v>730675</v>
      </c>
      <c r="J22" s="10">
        <v>190675</v>
      </c>
      <c r="K22" s="10">
        <v>181875</v>
      </c>
      <c r="L22" s="10"/>
      <c r="M22" s="10"/>
      <c r="N22" s="10"/>
      <c r="O22" s="1"/>
      <c r="P22" s="1"/>
    </row>
    <row r="23" spans="2:16" ht="12">
      <c r="B23" s="7"/>
      <c r="C23" s="8" t="s">
        <v>21</v>
      </c>
      <c r="D23" s="7"/>
      <c r="E23" s="21"/>
      <c r="F23" s="10"/>
      <c r="G23" s="19"/>
      <c r="H23" s="19"/>
      <c r="I23" s="31">
        <v>10828189</v>
      </c>
      <c r="J23" s="10">
        <v>10909325</v>
      </c>
      <c r="K23" s="10">
        <v>11268125</v>
      </c>
      <c r="L23" s="10">
        <v>11600000</v>
      </c>
      <c r="M23" s="10">
        <v>12100000</v>
      </c>
      <c r="N23" s="10">
        <v>12400000</v>
      </c>
      <c r="O23" s="1">
        <v>12800000</v>
      </c>
      <c r="P23" s="1">
        <v>13000000</v>
      </c>
    </row>
    <row r="24" spans="2:16" ht="24">
      <c r="B24" s="7"/>
      <c r="C24" s="8" t="s">
        <v>22</v>
      </c>
      <c r="D24" s="7"/>
      <c r="E24" s="21"/>
      <c r="F24" s="10"/>
      <c r="G24" s="19"/>
      <c r="H24" s="19"/>
      <c r="I24" s="31">
        <v>2175308</v>
      </c>
      <c r="J24" s="10">
        <v>1112500</v>
      </c>
      <c r="K24" s="10">
        <v>1024000</v>
      </c>
      <c r="L24" s="10">
        <v>835500</v>
      </c>
      <c r="M24" s="10">
        <v>830000</v>
      </c>
      <c r="N24" s="10">
        <v>616000</v>
      </c>
      <c r="O24" s="1">
        <v>502000</v>
      </c>
      <c r="P24" s="1">
        <v>501000</v>
      </c>
    </row>
    <row r="25" spans="2:16" ht="12">
      <c r="B25" s="25" t="s">
        <v>23</v>
      </c>
      <c r="C25" s="26" t="s">
        <v>24</v>
      </c>
      <c r="D25" s="25"/>
      <c r="E25" s="27"/>
      <c r="F25" s="27"/>
      <c r="G25" s="27"/>
      <c r="H25" s="27"/>
      <c r="I25" s="31">
        <f>SUM(I20-I21)</f>
        <v>587312</v>
      </c>
      <c r="J25" s="27">
        <f aca="true" t="shared" si="1" ref="J25:P25">J20-J21</f>
        <v>1387500</v>
      </c>
      <c r="K25" s="27">
        <f t="shared" si="1"/>
        <v>1326000</v>
      </c>
      <c r="L25" s="27">
        <f t="shared" si="1"/>
        <v>1564500</v>
      </c>
      <c r="M25" s="27">
        <f t="shared" si="1"/>
        <v>1370000</v>
      </c>
      <c r="N25" s="27">
        <f t="shared" si="1"/>
        <v>1484000</v>
      </c>
      <c r="O25" s="27">
        <f t="shared" si="1"/>
        <v>748000</v>
      </c>
      <c r="P25" s="27">
        <f t="shared" si="1"/>
        <v>799000</v>
      </c>
    </row>
    <row r="26" spans="2:15" ht="11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2:16" ht="11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</row>
    <row r="28" spans="2:16" ht="11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</row>
    <row r="29" spans="2:16" ht="11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</row>
    <row r="30" spans="2:16" ht="11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6"/>
    </row>
    <row r="31" spans="2:15" ht="11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2:15" ht="11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2:15" ht="11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</row>
    <row r="34" spans="2:15" ht="11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</row>
    <row r="35" spans="2:15" ht="11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</row>
    <row r="36" spans="2:15" ht="11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</row>
    <row r="37" spans="2:15" ht="11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</row>
    <row r="38" spans="2:15" ht="11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</row>
    <row r="39" spans="2:15" ht="11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</row>
    <row r="40" spans="2:15" ht="11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</row>
    <row r="41" spans="2:15" ht="11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</row>
    <row r="42" spans="2:15" ht="11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</row>
    <row r="43" spans="2:15" ht="11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</row>
    <row r="44" spans="2:15" ht="11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</row>
    <row r="45" spans="2:15" ht="11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</row>
    <row r="46" spans="2:15" ht="11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</row>
    <row r="47" spans="2:14" ht="11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1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1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1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1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1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1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1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1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1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1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1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1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1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1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1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11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1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1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1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1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1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1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1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1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1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1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1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1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1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1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1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1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1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11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11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11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1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1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1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1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1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1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1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1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1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1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1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1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1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1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1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1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1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1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1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1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1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1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1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1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1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1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1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1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1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1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1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1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1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1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1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1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1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1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1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1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1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1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1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1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1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1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1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1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11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11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1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11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11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11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1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1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1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1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1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1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1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1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1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1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1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1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11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11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11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11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1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11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11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1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11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11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11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11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11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11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1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1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ht="11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ht="11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ht="11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1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1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1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1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ht="11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ht="11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ht="11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ht="11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ht="11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ht="11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ht="11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ht="11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ht="11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ht="11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ht="11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ht="11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ht="11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ht="11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ht="11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ht="11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ht="11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ht="11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ht="11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ht="11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ht="11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ht="11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ht="11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ht="11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ht="11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ht="11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ht="11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ht="11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ht="11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ht="11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ht="11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ht="11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ht="11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ht="11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ht="11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ht="11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ht="11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ht="11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ht="11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ht="11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ht="11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ht="11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ht="11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ht="11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ht="11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ht="11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ht="11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ht="11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ht="11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ht="11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ht="11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ht="11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ht="11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ht="11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ht="11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ht="11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ht="11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ht="11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ht="11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ht="11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ht="11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ht="11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ht="11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ht="11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ht="11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ht="11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ht="11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ht="11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ht="11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ht="11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ht="11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ht="11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ht="11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ht="11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ht="11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ht="11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ht="11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ht="11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ht="11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ht="11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ht="11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ht="11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ht="11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ht="11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ht="11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ht="11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ht="11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ht="11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ht="11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ht="11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ht="11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ht="11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ht="11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ht="11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ht="11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ht="11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ht="11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ht="11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ht="11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ht="11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ht="11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ht="11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ht="11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ht="11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ht="11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ht="11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ht="11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ht="11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ht="11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ht="11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ht="11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ht="11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ht="11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ht="11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ht="11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ht="11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ht="11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ht="11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ht="11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ht="11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ht="11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ht="11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ht="11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ht="11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ht="11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ht="11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ht="11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ht="11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ht="11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ht="11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ht="11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ht="11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ht="11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ht="11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ht="11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ht="11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ht="11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ht="11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ht="11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ht="11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ht="11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ht="11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ht="11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ht="11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ht="11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ht="11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ht="11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ht="11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ht="11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ht="11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ht="11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ht="11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ht="11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ht="11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ht="11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ht="11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ht="11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ht="11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ht="11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ht="11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ht="11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ht="11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ht="11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ht="11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ht="11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ht="11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ht="11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ht="11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ht="11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ht="11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ht="11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ht="11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ht="11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ht="11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ht="11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ht="11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ht="11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ht="11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ht="11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ht="11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ht="11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ht="11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ht="11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ht="11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ht="11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ht="11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ht="11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ht="11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ht="11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ht="11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ht="11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ht="11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ht="11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ht="11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ht="11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ht="11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ht="11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ht="11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ht="11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ht="11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ht="11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ht="11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ht="11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ht="11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ht="11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ht="11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ht="11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ht="11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ht="11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ht="11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ht="11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ht="11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ht="11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ht="11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ht="11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ht="11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ht="11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ht="11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ht="11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ht="11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ht="11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ht="11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ht="11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ht="11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ht="11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ht="11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ht="11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ht="11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ht="11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ht="11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ht="11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ht="11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ht="11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ht="11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ht="11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ht="11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ht="11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ht="11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ht="11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ht="11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ht="11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ht="11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ht="11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ht="11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ht="11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ht="11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ht="11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ht="11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ht="11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ht="11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ht="11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ht="11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ht="11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ht="11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ht="11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ht="11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ht="11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ht="11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ht="11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ht="11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ht="11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ht="11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ht="11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ht="11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ht="11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ht="11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ht="11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ht="11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ht="11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ht="11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ht="11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ht="11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ht="11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ht="11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ht="11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ht="11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ht="11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ht="11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ht="11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ht="11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ht="11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ht="11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ht="11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ht="11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ht="11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ht="11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ht="11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ht="11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ht="11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ht="11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</sheetData>
  <mergeCells count="7">
    <mergeCell ref="J7:M7"/>
    <mergeCell ref="E7:E8"/>
    <mergeCell ref="B7:B8"/>
    <mergeCell ref="C7:C8"/>
    <mergeCell ref="D7:D8"/>
    <mergeCell ref="G7:G8"/>
    <mergeCell ref="F7:F8"/>
  </mergeCells>
  <printOptions/>
  <pageMargins left="0.63" right="0.69" top="0.7" bottom="0.68" header="0.53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2004-04-08T13:55:49Z</dcterms:modified>
  <cp:category/>
  <cp:version/>
  <cp:contentType/>
  <cp:contentStatus/>
</cp:coreProperties>
</file>