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dochody zał 1" sheetId="2" r:id="rId2"/>
  </sheets>
  <definedNames>
    <definedName name="_xlnm.Print_Area" localSheetId="1">'dochody zał 1'!$B$1:$G$77</definedName>
  </definedNames>
  <calcPr fullCalcOnLoad="1"/>
</workbook>
</file>

<file path=xl/sharedStrings.xml><?xml version="1.0" encoding="utf-8"?>
<sst xmlns="http://schemas.openxmlformats.org/spreadsheetml/2006/main" count="120" uniqueCount="109">
  <si>
    <t>L.p.</t>
  </si>
  <si>
    <t>wyszczególnienie</t>
  </si>
  <si>
    <t>§</t>
  </si>
  <si>
    <t>DOCHODY Z PODATKÓW I OPŁAT</t>
  </si>
  <si>
    <t>podatek rolny</t>
  </si>
  <si>
    <t>podatek leśny</t>
  </si>
  <si>
    <t>podatek od nieruchomości</t>
  </si>
  <si>
    <t>podatek od środków transtporowych</t>
  </si>
  <si>
    <t>podatek od działalności gospodarczej opłacany w formie karty podatkowej</t>
  </si>
  <si>
    <t>podatek od spadków i darowizn</t>
  </si>
  <si>
    <t>opłata skarbowa</t>
  </si>
  <si>
    <t>RAZEM</t>
  </si>
  <si>
    <t>UDZIAŁY W PODATKACH STANOWIĄCYCH DOCHÓD BUDŻETU PAŃSTWA</t>
  </si>
  <si>
    <t>wpływy z usług</t>
  </si>
  <si>
    <t>DOCHODY Z MAJĄTKU GMINY</t>
  </si>
  <si>
    <t>dochody z dzierżawy i leasingu</t>
  </si>
  <si>
    <t>DOTACJE CELOWE Z BUDŻETU PAŃSTWA NA FINANSOWANIE ZADAŃ WŁASNYCH I ZLECONYCH</t>
  </si>
  <si>
    <t>ŚRODKI NA DOFINANSOWANIE ZADAŃ INWESTYCYJNYCH I BIEŻĄCYCH GMIN ZE ŹRÓDEŁ POZABUDŻETOWYCH</t>
  </si>
  <si>
    <t>POZOSTAŁE DOCHODY</t>
  </si>
  <si>
    <t xml:space="preserve">O G Ó Ł E M   D O C H O D Y </t>
  </si>
  <si>
    <t>RAZEM SUBWENCJA OGÓLNA</t>
  </si>
  <si>
    <t xml:space="preserve">darowizny  na rzecz gminy </t>
  </si>
  <si>
    <t xml:space="preserve">odsetki </t>
  </si>
  <si>
    <t xml:space="preserve">różne dochody </t>
  </si>
  <si>
    <t>DOCHODY UZYSKIWANE PRZEZ JEDNOSTKI BUDŻETOWE GMIN ORAZ WPŁATY OD ZAKŁADÓW BUDŻETOWYCH I JEDNOSTEK BUDŻETOWYCH GMIN</t>
  </si>
  <si>
    <t xml:space="preserve">wpływy z opłaty targowej </t>
  </si>
  <si>
    <t>wpływy ze sprzedaży  wyrobów i składników majątkowych</t>
  </si>
  <si>
    <t>SUBWENCJA   OGÓLNA  Z BUDŻETU PAŃSTWA</t>
  </si>
  <si>
    <t xml:space="preserve">wpływy z opłat za zarząd, użytkowanie i użytkowanie   wieczyste  nieruchomośći </t>
  </si>
  <si>
    <t>wpływy  z opłat  za zezwolenie na sprzedaż alkoholu</t>
  </si>
  <si>
    <t>900- Gospodarka komunalna i ochrona środowiska</t>
  </si>
  <si>
    <t xml:space="preserve">750- Administracja publiczna </t>
  </si>
  <si>
    <t xml:space="preserve">752- Obrona narodowa </t>
  </si>
  <si>
    <t xml:space="preserve">751 - Urzędy naczelnych organów władzy </t>
  </si>
  <si>
    <t xml:space="preserve">853 - Opieka społeczna </t>
  </si>
  <si>
    <t>podatek od posiadania psów</t>
  </si>
  <si>
    <t>wpływy z opłaty miejscowej</t>
  </si>
  <si>
    <t xml:space="preserve">                                   </t>
  </si>
  <si>
    <t>podatek od czynności cywilnoprawnych</t>
  </si>
  <si>
    <t>pozostałe odsetki</t>
  </si>
  <si>
    <t>wpływy z różnych opłat</t>
  </si>
  <si>
    <t xml:space="preserve">801 - Oświata i wychowanie                                          </t>
  </si>
  <si>
    <t>załącznik nr 1</t>
  </si>
  <si>
    <t>754- Bezpieczeństwo publiczne i ochrona przeciwpożarowa</t>
  </si>
  <si>
    <t>wpływy z opłaty admin za czynności urzędowe</t>
  </si>
  <si>
    <t>Dochody budżetu gminy na 2004 rok w/g źródeł</t>
  </si>
  <si>
    <t>Plan na 1.01.03</t>
  </si>
  <si>
    <t>Przewidywane wykonanie 2003</t>
  </si>
  <si>
    <t>Plan 2 0 0 4</t>
  </si>
  <si>
    <t>O31O</t>
  </si>
  <si>
    <t>O34O</t>
  </si>
  <si>
    <t>O35O</t>
  </si>
  <si>
    <t>O36O</t>
  </si>
  <si>
    <t>O43O</t>
  </si>
  <si>
    <t>O41O</t>
  </si>
  <si>
    <t>O37O</t>
  </si>
  <si>
    <t>O33O</t>
  </si>
  <si>
    <t>O32O</t>
  </si>
  <si>
    <t>O44O</t>
  </si>
  <si>
    <t>O45O</t>
  </si>
  <si>
    <t>O5OO</t>
  </si>
  <si>
    <t>O84O</t>
  </si>
  <si>
    <t>OO1O</t>
  </si>
  <si>
    <t>OO2O</t>
  </si>
  <si>
    <t>podatek dochod od osób fizyczn. -35.72%</t>
  </si>
  <si>
    <t>podatek dochod.od osób prawnych -6.71%</t>
  </si>
  <si>
    <t>O83O</t>
  </si>
  <si>
    <t>O75O</t>
  </si>
  <si>
    <t>O77O</t>
  </si>
  <si>
    <t>O47O</t>
  </si>
  <si>
    <t>292O</t>
  </si>
  <si>
    <t xml:space="preserve">kwota podstawowa </t>
  </si>
  <si>
    <t xml:space="preserve">kwota uzupełniająca </t>
  </si>
  <si>
    <t xml:space="preserve">Część  równoważąca </t>
  </si>
  <si>
    <t xml:space="preserve">Część oświatowa </t>
  </si>
  <si>
    <t>Część wyrównawcza z tego :</t>
  </si>
  <si>
    <t xml:space="preserve">Część podstaw.- kwota wyrównawcza </t>
  </si>
  <si>
    <t>Część podstaw.- kwota prop.do liczby mieszkańców</t>
  </si>
  <si>
    <t>Część rekomp.likwid.pod.od środ.transp.</t>
  </si>
  <si>
    <t>Część rekomp.dochody utrac.pod.rol.leś.</t>
  </si>
  <si>
    <t>202O</t>
  </si>
  <si>
    <t>626O</t>
  </si>
  <si>
    <t>201O</t>
  </si>
  <si>
    <t xml:space="preserve">Dotacje celowe otrzymane z budżetu państwa na zadania bieżące realizowane przez gminę na podstawie porozumień z organami administracji rządowej  </t>
  </si>
  <si>
    <t>Dotacje otrzymane z funduszy celowych na finansowanie  lub dofinansowanie  kosztów realizacji inwestycji i zakupów inwestycyjnych</t>
  </si>
  <si>
    <t>Dotacje celowe otrzymane z budżetu państwa na realizację zadań bieżących z zakresu administracji rządowej zleconych gminom  w tym:</t>
  </si>
  <si>
    <t>203O</t>
  </si>
  <si>
    <t xml:space="preserve">Dotacje celowe otrzymane  z budżetu państwa na dofinansowanie własnych zadań bieżących gmin w tym: </t>
  </si>
  <si>
    <t>600-60078 usuwanie skutków klęsk żywiołow.</t>
  </si>
  <si>
    <t>853- 85315- dodatki mieszkaniowe</t>
  </si>
  <si>
    <t>853- 85395-pozostała działalność</t>
  </si>
  <si>
    <t>854- 85495-pozostała działalność</t>
  </si>
  <si>
    <t>801- 80195  pozostała działalność</t>
  </si>
  <si>
    <t>633O</t>
  </si>
  <si>
    <t>Dotacje celowe otrzymane z budżetu państwa na realizację inwestycji własnych gmin</t>
  </si>
  <si>
    <t>Środki  na dofinansowanie własnych  zadań bieżących  gmin ze żródeł  pozabudżetowych</t>
  </si>
  <si>
    <t>27OO</t>
  </si>
  <si>
    <t>O48O</t>
  </si>
  <si>
    <t>O69O</t>
  </si>
  <si>
    <t>O97O</t>
  </si>
  <si>
    <t>O96O</t>
  </si>
  <si>
    <t>O91O</t>
  </si>
  <si>
    <t>O92O</t>
  </si>
  <si>
    <t xml:space="preserve">wpłaty z tytułu odpłatnego  nabycia prawa  własnosci nieruchomości </t>
  </si>
  <si>
    <t>Rady Gminy  z dn</t>
  </si>
  <si>
    <t>do uchwały nr 139/XIX/04</t>
  </si>
  <si>
    <t>wpływy do budżetu nadwyżki środków obrotowych zakład budżetowy</t>
  </si>
  <si>
    <t>dochody jednostek samorządu terytorialnego związane z realizacją zadań z zakresu administracji rządowej oraz innych zadań zleconych ustawami</t>
  </si>
  <si>
    <t>dn.23.01.2004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</si>
</sst>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b/>
      <sz val="10"/>
      <color indexed="8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left" vertical="center" wrapText="1"/>
    </xf>
    <xf numFmtId="164" fontId="0" fillId="0" borderId="6" xfId="20" applyNumberFormat="1" applyBorder="1" applyAlignment="1">
      <alignment horizontal="left" vertical="center" wrapText="1"/>
    </xf>
    <xf numFmtId="164" fontId="0" fillId="0" borderId="5" xfId="2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2" xfId="2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20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7" xfId="20" applyNumberFormat="1" applyBorder="1" applyAlignment="1">
      <alignment horizontal="right" vertical="center" wrapText="1"/>
    </xf>
    <xf numFmtId="164" fontId="1" fillId="0" borderId="7" xfId="2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20" applyNumberFormat="1" applyFont="1" applyBorder="1" applyAlignment="1">
      <alignment horizontal="center" vertical="center" wrapText="1"/>
    </xf>
    <xf numFmtId="164" fontId="2" fillId="0" borderId="7" xfId="20" applyNumberFormat="1" applyFont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164" fontId="0" fillId="0" borderId="7" xfId="2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2" borderId="8" xfId="2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64" fontId="0" fillId="0" borderId="2" xfId="20" applyNumberFormat="1" applyFont="1" applyBorder="1" applyAlignment="1">
      <alignment vertical="center"/>
    </xf>
    <xf numFmtId="164" fontId="1" fillId="2" borderId="7" xfId="20" applyNumberFormat="1" applyFon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164" fontId="11" fillId="0" borderId="7" xfId="20" applyNumberFormat="1" applyFont="1" applyBorder="1" applyAlignment="1">
      <alignment horizontal="center" vertical="center" wrapText="1"/>
    </xf>
    <xf numFmtId="164" fontId="11" fillId="0" borderId="7" xfId="20" applyNumberFormat="1" applyFont="1" applyBorder="1" applyAlignment="1">
      <alignment horizontal="right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3" borderId="7" xfId="2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5" fillId="3" borderId="7" xfId="2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1" fillId="3" borderId="7" xfId="2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showGridLines="0" tabSelected="1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75" sqref="E75"/>
    </sheetView>
  </sheetViews>
  <sheetFormatPr defaultColWidth="9.00390625" defaultRowHeight="12.75"/>
  <cols>
    <col min="1" max="1" width="1.625" style="2" customWidth="1"/>
    <col min="2" max="2" width="3.375" style="10" customWidth="1"/>
    <col min="3" max="3" width="38.625" style="11" customWidth="1"/>
    <col min="4" max="4" width="6.25390625" style="13" customWidth="1"/>
    <col min="5" max="5" width="13.00390625" style="16" bestFit="1" customWidth="1"/>
    <col min="6" max="6" width="13.75390625" style="16" bestFit="1" customWidth="1"/>
    <col min="7" max="7" width="13.00390625" style="16" bestFit="1" customWidth="1"/>
    <col min="8" max="9" width="9.125" style="2" customWidth="1"/>
    <col min="10" max="16384" width="9.125" style="1" customWidth="1"/>
  </cols>
  <sheetData>
    <row r="1" spans="1:9" s="5" customFormat="1" ht="12.75">
      <c r="A1" s="7"/>
      <c r="B1" s="7"/>
      <c r="C1" s="7"/>
      <c r="D1" s="4"/>
      <c r="E1" s="14"/>
      <c r="F1" s="44" t="s">
        <v>42</v>
      </c>
      <c r="G1" s="14"/>
      <c r="H1" s="6"/>
      <c r="I1" s="3"/>
    </row>
    <row r="2" spans="1:9" s="5" customFormat="1" ht="12.75">
      <c r="A2" s="7"/>
      <c r="B2" s="7"/>
      <c r="C2" s="7"/>
      <c r="D2" s="4"/>
      <c r="E2" s="14"/>
      <c r="F2" s="42" t="s">
        <v>105</v>
      </c>
      <c r="G2" s="21"/>
      <c r="H2" s="6"/>
      <c r="I2" s="3"/>
    </row>
    <row r="3" spans="1:9" s="5" customFormat="1" ht="25.5">
      <c r="A3" s="7"/>
      <c r="B3" s="7"/>
      <c r="C3" s="7"/>
      <c r="D3" s="4"/>
      <c r="E3" s="21"/>
      <c r="F3" s="31" t="s">
        <v>104</v>
      </c>
      <c r="G3" s="21" t="s">
        <v>108</v>
      </c>
      <c r="H3" s="6"/>
      <c r="I3" s="3"/>
    </row>
    <row r="4" spans="2:7" ht="18.75" thickBot="1">
      <c r="B4" s="8" t="s">
        <v>45</v>
      </c>
      <c r="C4" s="9"/>
      <c r="D4" s="12"/>
      <c r="E4" s="15"/>
      <c r="F4" s="15"/>
      <c r="G4" s="15"/>
    </row>
    <row r="5" spans="2:7" ht="39" thickBot="1">
      <c r="B5" s="41" t="s">
        <v>0</v>
      </c>
      <c r="C5" s="41" t="s">
        <v>1</v>
      </c>
      <c r="D5" s="41" t="s">
        <v>2</v>
      </c>
      <c r="E5" s="40" t="s">
        <v>46</v>
      </c>
      <c r="F5" s="40" t="s">
        <v>47</v>
      </c>
      <c r="G5" s="43" t="s">
        <v>48</v>
      </c>
    </row>
    <row r="6" spans="2:7" ht="12.75">
      <c r="B6" s="22">
        <v>1</v>
      </c>
      <c r="C6" s="22" t="s">
        <v>3</v>
      </c>
      <c r="D6" s="22"/>
      <c r="E6" s="23"/>
      <c r="F6" s="23"/>
      <c r="G6" s="23"/>
    </row>
    <row r="7" spans="2:7" ht="12.75">
      <c r="B7" s="24"/>
      <c r="C7" s="24" t="s">
        <v>4</v>
      </c>
      <c r="D7" s="25" t="s">
        <v>57</v>
      </c>
      <c r="E7" s="33">
        <v>58000</v>
      </c>
      <c r="F7" s="33">
        <v>58000</v>
      </c>
      <c r="G7" s="26">
        <v>67000</v>
      </c>
    </row>
    <row r="8" spans="2:7" ht="12.75">
      <c r="B8" s="24"/>
      <c r="C8" s="24" t="s">
        <v>5</v>
      </c>
      <c r="D8" s="25" t="s">
        <v>56</v>
      </c>
      <c r="E8" s="33">
        <v>28000</v>
      </c>
      <c r="F8" s="33">
        <v>26000</v>
      </c>
      <c r="G8" s="26">
        <v>35000</v>
      </c>
    </row>
    <row r="9" spans="2:7" ht="12.75">
      <c r="B9" s="24"/>
      <c r="C9" s="24" t="s">
        <v>6</v>
      </c>
      <c r="D9" s="25" t="s">
        <v>49</v>
      </c>
      <c r="E9" s="33">
        <v>3796920</v>
      </c>
      <c r="F9" s="33">
        <v>2800000</v>
      </c>
      <c r="G9" s="26">
        <v>3769000</v>
      </c>
    </row>
    <row r="10" spans="2:7" ht="12.75">
      <c r="B10" s="24"/>
      <c r="C10" s="24" t="s">
        <v>7</v>
      </c>
      <c r="D10" s="25" t="s">
        <v>50</v>
      </c>
      <c r="E10" s="33">
        <v>37000</v>
      </c>
      <c r="F10" s="33">
        <v>40000</v>
      </c>
      <c r="G10" s="26">
        <v>45000</v>
      </c>
    </row>
    <row r="11" spans="2:7" ht="25.5">
      <c r="B11" s="24"/>
      <c r="C11" s="24" t="s">
        <v>8</v>
      </c>
      <c r="D11" s="25" t="s">
        <v>51</v>
      </c>
      <c r="E11" s="33">
        <v>25000</v>
      </c>
      <c r="F11" s="33">
        <v>13000</v>
      </c>
      <c r="G11" s="26">
        <v>16000</v>
      </c>
    </row>
    <row r="12" spans="2:7" ht="12.75">
      <c r="B12" s="24"/>
      <c r="C12" s="24" t="s">
        <v>9</v>
      </c>
      <c r="D12" s="25" t="s">
        <v>52</v>
      </c>
      <c r="E12" s="33">
        <v>30000</v>
      </c>
      <c r="F12" s="33">
        <v>33000</v>
      </c>
      <c r="G12" s="26">
        <v>42000</v>
      </c>
    </row>
    <row r="13" spans="2:7" ht="12.75">
      <c r="B13" s="24"/>
      <c r="C13" s="24" t="s">
        <v>35</v>
      </c>
      <c r="D13" s="25" t="s">
        <v>55</v>
      </c>
      <c r="E13" s="33">
        <v>200</v>
      </c>
      <c r="F13" s="33"/>
      <c r="G13" s="26">
        <v>200</v>
      </c>
    </row>
    <row r="14" spans="2:7" ht="12.75">
      <c r="B14" s="24"/>
      <c r="C14" s="24" t="s">
        <v>10</v>
      </c>
      <c r="D14" s="25" t="s">
        <v>54</v>
      </c>
      <c r="E14" s="33">
        <v>100000</v>
      </c>
      <c r="F14" s="33">
        <v>33000</v>
      </c>
      <c r="G14" s="26">
        <v>60000</v>
      </c>
    </row>
    <row r="15" spans="2:7" ht="12.75">
      <c r="B15" s="24"/>
      <c r="C15" s="24" t="s">
        <v>25</v>
      </c>
      <c r="D15" s="25" t="s">
        <v>53</v>
      </c>
      <c r="E15" s="33">
        <v>12000</v>
      </c>
      <c r="F15" s="33">
        <v>6000</v>
      </c>
      <c r="G15" s="26">
        <v>10000</v>
      </c>
    </row>
    <row r="16" spans="2:7" ht="12.75">
      <c r="B16" s="24"/>
      <c r="C16" s="24" t="s">
        <v>36</v>
      </c>
      <c r="D16" s="25" t="s">
        <v>58</v>
      </c>
      <c r="E16" s="26">
        <v>600</v>
      </c>
      <c r="F16" s="26">
        <v>1000</v>
      </c>
      <c r="G16" s="26">
        <v>1000</v>
      </c>
    </row>
    <row r="17" spans="2:7" ht="25.5">
      <c r="B17" s="24" t="s">
        <v>37</v>
      </c>
      <c r="C17" s="24" t="s">
        <v>44</v>
      </c>
      <c r="D17" s="25" t="s">
        <v>59</v>
      </c>
      <c r="E17" s="26">
        <v>15000</v>
      </c>
      <c r="F17" s="33">
        <v>13000</v>
      </c>
      <c r="G17" s="26">
        <v>20000</v>
      </c>
    </row>
    <row r="18" spans="2:7" ht="12.75">
      <c r="B18" s="24"/>
      <c r="C18" s="24" t="s">
        <v>38</v>
      </c>
      <c r="D18" s="25" t="s">
        <v>60</v>
      </c>
      <c r="E18" s="26">
        <v>115000</v>
      </c>
      <c r="F18" s="33">
        <v>120000</v>
      </c>
      <c r="G18" s="26">
        <v>136000</v>
      </c>
    </row>
    <row r="19" spans="2:7" ht="25.5">
      <c r="B19" s="24"/>
      <c r="C19" s="24" t="s">
        <v>26</v>
      </c>
      <c r="D19" s="25" t="s">
        <v>61</v>
      </c>
      <c r="E19" s="26">
        <v>5000</v>
      </c>
      <c r="F19" s="33">
        <v>5846</v>
      </c>
      <c r="G19" s="26"/>
    </row>
    <row r="20" spans="1:7" ht="12.75">
      <c r="A20" s="51"/>
      <c r="B20" s="52"/>
      <c r="C20" s="53" t="s">
        <v>11</v>
      </c>
      <c r="D20" s="53"/>
      <c r="E20" s="54">
        <f>SUM(E7:E19)</f>
        <v>4222720</v>
      </c>
      <c r="F20" s="54">
        <f>SUM(F7:F19)</f>
        <v>3148846</v>
      </c>
      <c r="G20" s="54">
        <f>SUM(G7:G19)</f>
        <v>4201200</v>
      </c>
    </row>
    <row r="21" spans="1:9" s="18" customFormat="1" ht="38.25">
      <c r="A21" s="17"/>
      <c r="B21" s="22">
        <v>2</v>
      </c>
      <c r="C21" s="34" t="s">
        <v>12</v>
      </c>
      <c r="D21" s="22"/>
      <c r="E21" s="27"/>
      <c r="F21" s="27"/>
      <c r="G21" s="27"/>
      <c r="H21" s="17"/>
      <c r="I21" s="17"/>
    </row>
    <row r="22" spans="2:7" ht="12.75">
      <c r="B22" s="24"/>
      <c r="C22" s="24" t="s">
        <v>64</v>
      </c>
      <c r="D22" s="25" t="s">
        <v>62</v>
      </c>
      <c r="E22" s="33">
        <v>1768179</v>
      </c>
      <c r="F22" s="33">
        <v>1460000</v>
      </c>
      <c r="G22" s="26">
        <v>2132001</v>
      </c>
    </row>
    <row r="23" spans="2:7" ht="12.75">
      <c r="B23" s="24"/>
      <c r="C23" s="24" t="s">
        <v>65</v>
      </c>
      <c r="D23" s="25" t="s">
        <v>63</v>
      </c>
      <c r="E23" s="33">
        <v>34000</v>
      </c>
      <c r="F23" s="33">
        <v>32000</v>
      </c>
      <c r="G23" s="26">
        <v>35000</v>
      </c>
    </row>
    <row r="24" spans="2:7" ht="12.75">
      <c r="B24" s="55"/>
      <c r="C24" s="48" t="s">
        <v>11</v>
      </c>
      <c r="D24" s="48"/>
      <c r="E24" s="49">
        <f>SUM(E22:E23)</f>
        <v>1802179</v>
      </c>
      <c r="F24" s="49">
        <f>SUM(F22:F23)</f>
        <v>1492000</v>
      </c>
      <c r="G24" s="49">
        <f>SUM(G22:G23)</f>
        <v>2167001</v>
      </c>
    </row>
    <row r="25" spans="1:9" s="18" customFormat="1" ht="63.75">
      <c r="A25" s="17"/>
      <c r="B25" s="22">
        <v>3</v>
      </c>
      <c r="C25" s="34" t="s">
        <v>24</v>
      </c>
      <c r="D25" s="22"/>
      <c r="E25" s="27"/>
      <c r="F25" s="27"/>
      <c r="G25" s="27"/>
      <c r="H25" s="17"/>
      <c r="I25" s="17"/>
    </row>
    <row r="26" spans="2:7" ht="12.75">
      <c r="B26" s="24"/>
      <c r="C26" s="24" t="s">
        <v>13</v>
      </c>
      <c r="D26" s="25" t="s">
        <v>66</v>
      </c>
      <c r="E26" s="33">
        <v>96658</v>
      </c>
      <c r="F26" s="33">
        <v>56000</v>
      </c>
      <c r="G26" s="26">
        <v>81068</v>
      </c>
    </row>
    <row r="27" spans="2:7" ht="25.5">
      <c r="B27" s="24"/>
      <c r="C27" s="24" t="s">
        <v>106</v>
      </c>
      <c r="D27" s="25">
        <v>2370</v>
      </c>
      <c r="E27" s="26">
        <v>300000</v>
      </c>
      <c r="F27" s="33">
        <v>60000</v>
      </c>
      <c r="G27" s="26">
        <v>175400</v>
      </c>
    </row>
    <row r="28" spans="2:7" ht="12.75">
      <c r="B28" s="56"/>
      <c r="C28" s="48" t="s">
        <v>11</v>
      </c>
      <c r="D28" s="48"/>
      <c r="E28" s="49">
        <f>SUM(E26:E27)</f>
        <v>396658</v>
      </c>
      <c r="F28" s="49">
        <f>SUM(F26:F27)</f>
        <v>116000</v>
      </c>
      <c r="G28" s="49">
        <f>SUM(G26:G27)</f>
        <v>256468</v>
      </c>
    </row>
    <row r="29" spans="1:9" s="20" customFormat="1" ht="12.75">
      <c r="A29" s="19"/>
      <c r="B29" s="28">
        <v>4</v>
      </c>
      <c r="C29" s="28" t="s">
        <v>14</v>
      </c>
      <c r="D29" s="28"/>
      <c r="E29" s="29"/>
      <c r="F29" s="29"/>
      <c r="G29" s="29"/>
      <c r="H29" s="19"/>
      <c r="I29" s="19"/>
    </row>
    <row r="30" spans="1:9" s="20" customFormat="1" ht="25.5">
      <c r="A30" s="19"/>
      <c r="B30" s="28"/>
      <c r="C30" s="37" t="s">
        <v>28</v>
      </c>
      <c r="D30" s="45" t="s">
        <v>69</v>
      </c>
      <c r="E30" s="46">
        <v>10000</v>
      </c>
      <c r="F30" s="46">
        <v>13000</v>
      </c>
      <c r="G30" s="47">
        <v>15000</v>
      </c>
      <c r="H30" s="19"/>
      <c r="I30" s="19"/>
    </row>
    <row r="31" spans="2:7" ht="12.75">
      <c r="B31" s="24"/>
      <c r="C31" s="24" t="s">
        <v>15</v>
      </c>
      <c r="D31" s="25" t="s">
        <v>67</v>
      </c>
      <c r="E31" s="33">
        <v>8000</v>
      </c>
      <c r="F31" s="33">
        <v>7000</v>
      </c>
      <c r="G31" s="26">
        <v>10000</v>
      </c>
    </row>
    <row r="32" spans="2:7" ht="25.5">
      <c r="B32" s="24"/>
      <c r="C32" s="24" t="s">
        <v>103</v>
      </c>
      <c r="D32" s="25" t="s">
        <v>68</v>
      </c>
      <c r="E32" s="33">
        <v>700000</v>
      </c>
      <c r="F32" s="33">
        <v>550000</v>
      </c>
      <c r="G32" s="26">
        <v>582000</v>
      </c>
    </row>
    <row r="33" spans="2:7" ht="12.75">
      <c r="B33" s="55"/>
      <c r="C33" s="48" t="s">
        <v>11</v>
      </c>
      <c r="D33" s="48"/>
      <c r="E33" s="49">
        <f>SUM(E31:E32)</f>
        <v>708000</v>
      </c>
      <c r="F33" s="49">
        <f>SUM(F29:F32)</f>
        <v>570000</v>
      </c>
      <c r="G33" s="49">
        <f>SUM(G30:G32)</f>
        <v>607000</v>
      </c>
    </row>
    <row r="34" spans="2:7" ht="25.5">
      <c r="B34" s="28">
        <v>5</v>
      </c>
      <c r="C34" s="36" t="s">
        <v>27</v>
      </c>
      <c r="D34" s="25"/>
      <c r="E34" s="26"/>
      <c r="F34" s="26"/>
      <c r="G34" s="26"/>
    </row>
    <row r="35" spans="2:7" ht="12.75">
      <c r="B35" s="28"/>
      <c r="C35" s="36" t="s">
        <v>75</v>
      </c>
      <c r="D35" s="25" t="s">
        <v>70</v>
      </c>
      <c r="E35" s="33"/>
      <c r="F35" s="33"/>
      <c r="G35" s="26">
        <f>SUM(G36+G37)</f>
        <v>689707</v>
      </c>
    </row>
    <row r="36" spans="2:7" ht="12.75">
      <c r="B36" s="28"/>
      <c r="C36" s="37" t="s">
        <v>71</v>
      </c>
      <c r="D36" s="25"/>
      <c r="E36" s="33"/>
      <c r="F36" s="33"/>
      <c r="G36" s="26">
        <v>591133</v>
      </c>
    </row>
    <row r="37" spans="2:7" ht="12.75">
      <c r="B37" s="28"/>
      <c r="C37" s="37" t="s">
        <v>72</v>
      </c>
      <c r="D37" s="25"/>
      <c r="E37" s="33"/>
      <c r="F37" s="33"/>
      <c r="G37" s="26">
        <v>98574</v>
      </c>
    </row>
    <row r="38" spans="2:7" ht="12.75">
      <c r="B38" s="28"/>
      <c r="C38" s="36" t="s">
        <v>73</v>
      </c>
      <c r="D38" s="35" t="s">
        <v>70</v>
      </c>
      <c r="E38" s="33"/>
      <c r="F38" s="33"/>
      <c r="G38" s="26">
        <v>165123</v>
      </c>
    </row>
    <row r="39" spans="2:7" ht="12.75">
      <c r="B39" s="28"/>
      <c r="C39" s="36" t="s">
        <v>74</v>
      </c>
      <c r="D39" s="35" t="s">
        <v>70</v>
      </c>
      <c r="E39" s="33">
        <v>4501853</v>
      </c>
      <c r="F39" s="33">
        <v>4497799</v>
      </c>
      <c r="G39" s="26">
        <v>4644540</v>
      </c>
    </row>
    <row r="40" spans="2:7" ht="12.75">
      <c r="B40" s="28"/>
      <c r="C40" s="37" t="s">
        <v>76</v>
      </c>
      <c r="D40" s="35" t="s">
        <v>70</v>
      </c>
      <c r="E40" s="33">
        <v>390463</v>
      </c>
      <c r="F40" s="33">
        <v>388618</v>
      </c>
      <c r="G40" s="26"/>
    </row>
    <row r="41" spans="2:7" ht="25.5">
      <c r="B41" s="28"/>
      <c r="C41" s="37" t="s">
        <v>77</v>
      </c>
      <c r="D41" s="35" t="s">
        <v>70</v>
      </c>
      <c r="E41" s="33">
        <v>5665</v>
      </c>
      <c r="F41" s="33">
        <v>6491</v>
      </c>
      <c r="G41" s="26"/>
    </row>
    <row r="42" spans="2:7" ht="12.75">
      <c r="B42" s="28"/>
      <c r="C42" s="37" t="s">
        <v>78</v>
      </c>
      <c r="D42" s="35" t="s">
        <v>70</v>
      </c>
      <c r="E42" s="33">
        <v>261565</v>
      </c>
      <c r="F42" s="33">
        <v>261565</v>
      </c>
      <c r="G42" s="26"/>
    </row>
    <row r="43" spans="2:7" ht="12.75">
      <c r="B43" s="28"/>
      <c r="C43" s="37" t="s">
        <v>79</v>
      </c>
      <c r="D43" s="35" t="s">
        <v>70</v>
      </c>
      <c r="E43" s="33"/>
      <c r="F43" s="33">
        <v>85485</v>
      </c>
      <c r="G43" s="26"/>
    </row>
    <row r="44" spans="1:7" ht="12.75">
      <c r="A44" s="51"/>
      <c r="B44" s="55"/>
      <c r="C44" s="48" t="s">
        <v>20</v>
      </c>
      <c r="D44" s="48"/>
      <c r="E44" s="49">
        <f>SUM(E39:E43)</f>
        <v>5159546</v>
      </c>
      <c r="F44" s="49">
        <f>SUM(F39:F43)</f>
        <v>5239958</v>
      </c>
      <c r="G44" s="49">
        <f>SUM(G35+G38+G39)</f>
        <v>5499370</v>
      </c>
    </row>
    <row r="45" spans="2:7" ht="38.25">
      <c r="B45" s="28">
        <v>6</v>
      </c>
      <c r="C45" s="36" t="s">
        <v>16</v>
      </c>
      <c r="D45" s="25"/>
      <c r="E45" s="26"/>
      <c r="F45" s="26"/>
      <c r="G45" s="26"/>
    </row>
    <row r="46" spans="2:7" ht="51">
      <c r="B46" s="28"/>
      <c r="C46" s="37" t="s">
        <v>83</v>
      </c>
      <c r="D46" s="25" t="s">
        <v>80</v>
      </c>
      <c r="E46" s="26">
        <v>600</v>
      </c>
      <c r="F46" s="26">
        <v>600</v>
      </c>
      <c r="G46" s="26">
        <v>600</v>
      </c>
    </row>
    <row r="47" spans="2:7" ht="51">
      <c r="B47" s="24"/>
      <c r="C47" s="24" t="s">
        <v>84</v>
      </c>
      <c r="D47" s="25" t="s">
        <v>81</v>
      </c>
      <c r="E47" s="26">
        <v>700000</v>
      </c>
      <c r="F47" s="33">
        <v>741086</v>
      </c>
      <c r="G47" s="26"/>
    </row>
    <row r="48" spans="2:7" ht="51">
      <c r="B48" s="24"/>
      <c r="C48" s="24" t="s">
        <v>85</v>
      </c>
      <c r="D48" s="25" t="s">
        <v>82</v>
      </c>
      <c r="E48" s="33">
        <f>SUM(E49+E50+E51+E52+E53+E54+E55)</f>
        <v>796259</v>
      </c>
      <c r="F48" s="33">
        <f>SUM(F49+F50+F51+F52+F53+F54+F55)</f>
        <v>831622</v>
      </c>
      <c r="G48" s="26">
        <f>SUM(G49+G50+G51+G52+G53+G54+G55)</f>
        <v>565416</v>
      </c>
    </row>
    <row r="49" spans="2:7" ht="12.75">
      <c r="B49" s="24"/>
      <c r="C49" s="38" t="s">
        <v>31</v>
      </c>
      <c r="D49" s="25"/>
      <c r="E49" s="33">
        <v>61764</v>
      </c>
      <c r="F49" s="30">
        <v>61764</v>
      </c>
      <c r="G49" s="30">
        <v>63592</v>
      </c>
    </row>
    <row r="50" spans="2:7" ht="12.75">
      <c r="B50" s="24"/>
      <c r="C50" s="38" t="s">
        <v>33</v>
      </c>
      <c r="D50" s="25"/>
      <c r="E50" s="33">
        <v>1495</v>
      </c>
      <c r="F50" s="30">
        <v>1495</v>
      </c>
      <c r="G50" s="30">
        <v>1624</v>
      </c>
    </row>
    <row r="51" spans="2:7" ht="12.75">
      <c r="B51" s="24"/>
      <c r="C51" s="38" t="s">
        <v>32</v>
      </c>
      <c r="D51" s="25"/>
      <c r="E51" s="26">
        <v>500</v>
      </c>
      <c r="F51" s="30">
        <v>500</v>
      </c>
      <c r="G51" s="30">
        <v>500</v>
      </c>
    </row>
    <row r="52" spans="2:7" ht="12.75">
      <c r="B52" s="24"/>
      <c r="C52" s="38" t="s">
        <v>41</v>
      </c>
      <c r="D52" s="25"/>
      <c r="E52" s="26"/>
      <c r="F52" s="30">
        <v>2097</v>
      </c>
      <c r="G52" s="30"/>
    </row>
    <row r="53" spans="2:7" ht="25.5">
      <c r="B53" s="24"/>
      <c r="C53" s="38" t="s">
        <v>43</v>
      </c>
      <c r="D53" s="25"/>
      <c r="E53" s="26">
        <v>500</v>
      </c>
      <c r="F53" s="30">
        <v>500</v>
      </c>
      <c r="G53" s="30">
        <v>700</v>
      </c>
    </row>
    <row r="54" spans="2:7" ht="12.75">
      <c r="B54" s="24"/>
      <c r="C54" s="38" t="s">
        <v>34</v>
      </c>
      <c r="D54" s="25"/>
      <c r="E54" s="33">
        <v>642000</v>
      </c>
      <c r="F54" s="30">
        <v>675266</v>
      </c>
      <c r="G54" s="30">
        <v>499000</v>
      </c>
    </row>
    <row r="55" spans="2:7" ht="25.5">
      <c r="B55" s="24"/>
      <c r="C55" s="38" t="s">
        <v>30</v>
      </c>
      <c r="D55" s="25"/>
      <c r="E55" s="33">
        <v>90000</v>
      </c>
      <c r="F55" s="30">
        <v>90000</v>
      </c>
      <c r="G55" s="30"/>
    </row>
    <row r="56" spans="2:7" ht="38.25">
      <c r="B56" s="24"/>
      <c r="C56" s="24" t="s">
        <v>87</v>
      </c>
      <c r="D56" s="25" t="s">
        <v>86</v>
      </c>
      <c r="E56" s="26"/>
      <c r="F56" s="30">
        <f>SUM(F57:F61)</f>
        <v>182561</v>
      </c>
      <c r="G56" s="30"/>
    </row>
    <row r="57" spans="2:7" ht="25.5">
      <c r="B57" s="24"/>
      <c r="C57" s="24" t="s">
        <v>88</v>
      </c>
      <c r="D57" s="25"/>
      <c r="E57" s="26"/>
      <c r="F57" s="30">
        <v>80000</v>
      </c>
      <c r="G57" s="30"/>
    </row>
    <row r="58" spans="2:7" ht="12.75">
      <c r="B58" s="24"/>
      <c r="C58" s="24" t="s">
        <v>92</v>
      </c>
      <c r="D58" s="25"/>
      <c r="E58" s="26"/>
      <c r="F58" s="30">
        <v>23484</v>
      </c>
      <c r="G58" s="30"/>
    </row>
    <row r="59" spans="2:7" ht="12.75">
      <c r="B59" s="24"/>
      <c r="C59" s="24" t="s">
        <v>89</v>
      </c>
      <c r="D59" s="25"/>
      <c r="E59" s="26"/>
      <c r="F59" s="30">
        <v>42607</v>
      </c>
      <c r="G59" s="30"/>
    </row>
    <row r="60" spans="2:7" ht="12.75">
      <c r="B60" s="24"/>
      <c r="C60" s="32" t="s">
        <v>90</v>
      </c>
      <c r="D60" s="25"/>
      <c r="E60" s="26"/>
      <c r="F60" s="30">
        <v>32200</v>
      </c>
      <c r="G60" s="30"/>
    </row>
    <row r="61" spans="2:7" ht="12.75">
      <c r="B61" s="24"/>
      <c r="C61" s="32" t="s">
        <v>91</v>
      </c>
      <c r="D61" s="25"/>
      <c r="E61" s="26"/>
      <c r="F61" s="30">
        <v>4270</v>
      </c>
      <c r="G61" s="30"/>
    </row>
    <row r="62" spans="2:7" ht="12.75">
      <c r="B62" s="55"/>
      <c r="C62" s="48" t="s">
        <v>11</v>
      </c>
      <c r="D62" s="48"/>
      <c r="E62" s="57">
        <f>SUM(E46+E47+E48+E56)</f>
        <v>1496859</v>
      </c>
      <c r="F62" s="57">
        <f>SUM(F46+F47+F48+F56)</f>
        <v>1755869</v>
      </c>
      <c r="G62" s="57">
        <f>SUM(G46+G47+G48+G56)</f>
        <v>566016</v>
      </c>
    </row>
    <row r="63" spans="2:7" ht="38.25">
      <c r="B63" s="28">
        <v>7</v>
      </c>
      <c r="C63" s="36" t="s">
        <v>17</v>
      </c>
      <c r="D63" s="25"/>
      <c r="E63" s="26"/>
      <c r="F63" s="26"/>
      <c r="G63" s="26"/>
    </row>
    <row r="64" spans="2:7" ht="38.25">
      <c r="B64" s="28"/>
      <c r="C64" s="37" t="s">
        <v>94</v>
      </c>
      <c r="D64" s="25" t="s">
        <v>93</v>
      </c>
      <c r="E64" s="26">
        <v>109600</v>
      </c>
      <c r="F64" s="33">
        <v>74376</v>
      </c>
      <c r="G64" s="26"/>
    </row>
    <row r="65" spans="2:7" ht="38.25">
      <c r="B65" s="28"/>
      <c r="C65" s="37" t="s">
        <v>95</v>
      </c>
      <c r="D65" s="25" t="s">
        <v>96</v>
      </c>
      <c r="E65" s="26"/>
      <c r="F65" s="33">
        <v>62358</v>
      </c>
      <c r="G65" s="26"/>
    </row>
    <row r="66" spans="2:7" ht="12.75">
      <c r="B66" s="55"/>
      <c r="C66" s="48" t="s">
        <v>11</v>
      </c>
      <c r="D66" s="48"/>
      <c r="E66" s="49">
        <f>SUM(E64:E65)</f>
        <v>109600</v>
      </c>
      <c r="F66" s="49">
        <f>SUM(F64:F65)</f>
        <v>136734</v>
      </c>
      <c r="G66" s="49">
        <f>SUM(G64:G65)</f>
        <v>0</v>
      </c>
    </row>
    <row r="67" spans="2:7" ht="12.75">
      <c r="B67" s="28">
        <v>8</v>
      </c>
      <c r="C67" s="28" t="s">
        <v>18</v>
      </c>
      <c r="D67" s="25"/>
      <c r="E67" s="26"/>
      <c r="F67" s="26"/>
      <c r="G67" s="26"/>
    </row>
    <row r="68" spans="2:7" ht="51">
      <c r="B68" s="28"/>
      <c r="C68" s="37" t="s">
        <v>107</v>
      </c>
      <c r="D68" s="25">
        <v>2360</v>
      </c>
      <c r="E68" s="26"/>
      <c r="F68" s="26"/>
      <c r="G68" s="26">
        <v>1143</v>
      </c>
    </row>
    <row r="69" spans="2:7" ht="25.5">
      <c r="B69" s="24"/>
      <c r="C69" s="24" t="s">
        <v>29</v>
      </c>
      <c r="D69" s="25" t="s">
        <v>97</v>
      </c>
      <c r="E69" s="33">
        <v>98175</v>
      </c>
      <c r="F69" s="33">
        <v>110743</v>
      </c>
      <c r="G69" s="26">
        <v>110000</v>
      </c>
    </row>
    <row r="70" spans="2:7" ht="12.75">
      <c r="B70" s="24"/>
      <c r="C70" s="24" t="s">
        <v>40</v>
      </c>
      <c r="D70" s="25" t="s">
        <v>98</v>
      </c>
      <c r="E70" s="26">
        <v>10000</v>
      </c>
      <c r="F70" s="33">
        <v>15000</v>
      </c>
      <c r="G70" s="26">
        <v>8000</v>
      </c>
    </row>
    <row r="71" spans="2:7" ht="12.75">
      <c r="B71" s="24"/>
      <c r="C71" s="24" t="s">
        <v>23</v>
      </c>
      <c r="D71" s="25" t="s">
        <v>99</v>
      </c>
      <c r="E71" s="33">
        <v>107780</v>
      </c>
      <c r="F71" s="33">
        <v>67000</v>
      </c>
      <c r="G71" s="26">
        <v>123552</v>
      </c>
    </row>
    <row r="72" spans="2:7" ht="12.75">
      <c r="B72" s="24"/>
      <c r="C72" s="24" t="s">
        <v>21</v>
      </c>
      <c r="D72" s="25" t="s">
        <v>100</v>
      </c>
      <c r="E72" s="33">
        <v>10000</v>
      </c>
      <c r="F72" s="33">
        <v>4000</v>
      </c>
      <c r="G72" s="26">
        <v>4000</v>
      </c>
    </row>
    <row r="73" spans="2:7" ht="12.75">
      <c r="B73" s="24"/>
      <c r="C73" s="24" t="s">
        <v>22</v>
      </c>
      <c r="D73" s="25" t="s">
        <v>101</v>
      </c>
      <c r="E73" s="33">
        <v>40000</v>
      </c>
      <c r="F73" s="33">
        <v>15000</v>
      </c>
      <c r="G73" s="26">
        <v>27059</v>
      </c>
    </row>
    <row r="74" spans="2:7" ht="12.75">
      <c r="B74" s="24"/>
      <c r="C74" s="24" t="s">
        <v>39</v>
      </c>
      <c r="D74" s="25" t="s">
        <v>102</v>
      </c>
      <c r="E74" s="33">
        <v>31100</v>
      </c>
      <c r="F74" s="33">
        <v>16000</v>
      </c>
      <c r="G74" s="26">
        <v>20000</v>
      </c>
    </row>
    <row r="75" spans="2:7" ht="12.75">
      <c r="B75" s="55"/>
      <c r="C75" s="55"/>
      <c r="D75" s="55"/>
      <c r="E75" s="60"/>
      <c r="F75" s="60"/>
      <c r="G75" s="49">
        <f>SUM(G67:G74)</f>
        <v>293754</v>
      </c>
    </row>
    <row r="76" spans="2:7" ht="12.75">
      <c r="B76" s="24"/>
      <c r="C76" s="24"/>
      <c r="D76" s="25"/>
      <c r="E76" s="26"/>
      <c r="F76" s="26"/>
      <c r="G76" s="26"/>
    </row>
    <row r="77" spans="1:7" ht="12.75">
      <c r="A77" s="58"/>
      <c r="B77" s="59"/>
      <c r="C77" s="50" t="s">
        <v>19</v>
      </c>
      <c r="D77" s="39"/>
      <c r="E77" s="43">
        <f>SUM(E20+E24+E28+E33+E44+E62+E66+E75)</f>
        <v>13895562</v>
      </c>
      <c r="F77" s="43">
        <f>SUM(F20+F24+F28+F33+F44+F62+F66+F75)</f>
        <v>12459407</v>
      </c>
      <c r="G77" s="43">
        <f>SUM(G20+G24+G28+G33+G44+G62+G66+G75)</f>
        <v>13590809</v>
      </c>
    </row>
  </sheetData>
  <printOptions/>
  <pageMargins left="0.6" right="0.2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2004-04-08T14:01:13Z</dcterms:modified>
  <cp:category/>
  <cp:version/>
  <cp:contentType/>
  <cp:contentStatus/>
</cp:coreProperties>
</file>